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521" windowWidth="20040" windowHeight="14790" activeTab="0"/>
  </bookViews>
  <sheets>
    <sheet name="calculatrice de s-wave" sheetId="1" r:id="rId1"/>
  </sheets>
  <definedNames>
    <definedName name="_xlnm.Print_Area" localSheetId="0">'calculatrice de s-wave'!$B$2:$I$57</definedName>
  </definedNames>
  <calcPr fullCalcOnLoad="1"/>
</workbook>
</file>

<file path=xl/sharedStrings.xml><?xml version="1.0" encoding="utf-8"?>
<sst xmlns="http://schemas.openxmlformats.org/spreadsheetml/2006/main" count="26" uniqueCount="26">
  <si>
    <t>(c) 2012 by Casatex GmbH, CH-9033 Untereggen</t>
  </si>
  <si>
    <t>www.s-wave.ch</t>
  </si>
  <si>
    <t>Seuls remplir les champs surlignés en vert</t>
  </si>
  <si>
    <t>Calcul pour rideaux S-WAVE</t>
  </si>
  <si>
    <t>Commande</t>
  </si>
  <si>
    <t>champe titre</t>
  </si>
  <si>
    <t>Référence</t>
  </si>
  <si>
    <t>champe réf.</t>
  </si>
  <si>
    <t>Largeur du rail</t>
  </si>
  <si>
    <t>Intervalles entre les glisseurs de la cordelette</t>
  </si>
  <si>
    <t>Longueur de la cordelette</t>
  </si>
  <si>
    <t>correspondre à</t>
  </si>
  <si>
    <t>Supplément de tissu</t>
  </si>
  <si>
    <t>Espacement de l'ourlet latéral jusqu'à premier glisseur</t>
  </si>
  <si>
    <t xml:space="preserve">   &lt;&lt; recommandé 3 à 5 cm</t>
  </si>
  <si>
    <t>Largeur l'ourlet latéral</t>
  </si>
  <si>
    <t>Supplément pour l'ourlet latéral</t>
  </si>
  <si>
    <t>Largeur finale du tissu</t>
  </si>
  <si>
    <t>Largeur de coupe</t>
  </si>
  <si>
    <t>Espacement de l'ourlet latéral jusqu'à</t>
  </si>
  <si>
    <t>Brevet déposé</t>
  </si>
  <si>
    <r>
      <t xml:space="preserve">   &lt;&lt; insertion </t>
    </r>
    <r>
      <rPr>
        <sz val="10"/>
        <color indexed="10"/>
        <rFont val="Arial"/>
        <family val="2"/>
      </rPr>
      <t>seulement 6 ou 8</t>
    </r>
  </si>
  <si>
    <t xml:space="preserve">  &lt;&lt; suffit d'entrer le chiffre (sans 'cm')</t>
  </si>
  <si>
    <t xml:space="preserve">   &lt;&lt; recommandé environ 2.00-fois</t>
  </si>
  <si>
    <t xml:space="preserve">   &lt;&lt; recommandé environ 2 cm</t>
  </si>
  <si>
    <t>Version 1.3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</si>
</sst>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&quot;. Gleiter&quot;"/>
    <numFmt numFmtId="165" formatCode="0&quot; cm&quot;"/>
    <numFmt numFmtId="166" formatCode="0.0&quot; cm&quot;"/>
    <numFmt numFmtId="167" formatCode="0&quot; Abständen&quot;"/>
    <numFmt numFmtId="168" formatCode="0.00&quot;-fach&quot;"/>
    <numFmt numFmtId="169" formatCode="&quot; unvollständig &quot;"/>
    <numFmt numFmtId="170" formatCode="0&quot; écartements&quot;"/>
    <numFmt numFmtId="171" formatCode="0.00&quot;-fois&quot;"/>
    <numFmt numFmtId="172" formatCode="#&quot;. glisseur&quot;"/>
    <numFmt numFmtId="173" formatCode="&quot; incomplet &quot;"/>
    <numFmt numFmtId="174" formatCode="#,###.0&quot; cm  &quot;"/>
    <numFmt numFmtId="175" formatCode="#,###.0&quot; cm&quot;"/>
    <numFmt numFmtId="176" formatCode=";;;"/>
  </numFmts>
  <fonts count="46">
    <font>
      <sz val="11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5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FF"/>
      <name val="Arial"/>
      <family val="2"/>
    </font>
    <font>
      <sz val="10"/>
      <color rgb="FF339966"/>
      <name val="Arial"/>
      <family val="2"/>
    </font>
    <font>
      <sz val="11"/>
      <color rgb="FF3399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/>
      <bottom style="thin"/>
    </border>
    <border>
      <left/>
      <right style="double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66" fontId="9" fillId="33" borderId="10" xfId="0" applyNumberFormat="1" applyFont="1" applyFill="1" applyBorder="1" applyAlignment="1" applyProtection="1">
      <alignment/>
      <protection locked="0"/>
    </xf>
    <xf numFmtId="165" fontId="9" fillId="33" borderId="10" xfId="0" applyNumberFormat="1" applyFont="1" applyFill="1" applyBorder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/>
      <protection hidden="1"/>
    </xf>
    <xf numFmtId="166" fontId="3" fillId="0" borderId="10" xfId="0" applyNumberFormat="1" applyFont="1" applyBorder="1" applyAlignment="1" applyProtection="1">
      <alignment/>
      <protection hidden="1"/>
    </xf>
    <xf numFmtId="170" fontId="7" fillId="0" borderId="11" xfId="0" applyNumberFormat="1" applyFont="1" applyBorder="1" applyAlignment="1" applyProtection="1">
      <alignment horizontal="left"/>
      <protection hidden="1"/>
    </xf>
    <xf numFmtId="171" fontId="9" fillId="33" borderId="10" xfId="0" applyNumberFormat="1" applyFont="1" applyFill="1" applyBorder="1" applyAlignment="1" applyProtection="1">
      <alignment/>
      <protection locked="0"/>
    </xf>
    <xf numFmtId="172" fontId="3" fillId="0" borderId="12" xfId="0" applyNumberFormat="1" applyFont="1" applyBorder="1" applyAlignment="1" applyProtection="1">
      <alignment/>
      <protection hidden="1"/>
    </xf>
    <xf numFmtId="172" fontId="3" fillId="0" borderId="10" xfId="0" applyNumberFormat="1" applyFont="1" applyBorder="1" applyAlignment="1" applyProtection="1">
      <alignment horizontal="right"/>
      <protection hidden="1"/>
    </xf>
    <xf numFmtId="172" fontId="3" fillId="0" borderId="10" xfId="0" applyNumberFormat="1" applyFont="1" applyBorder="1" applyAlignment="1" applyProtection="1">
      <alignment/>
      <protection hidden="1"/>
    </xf>
    <xf numFmtId="173" fontId="5" fillId="0" borderId="11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>
      <alignment/>
    </xf>
    <xf numFmtId="166" fontId="3" fillId="0" borderId="14" xfId="0" applyNumberFormat="1" applyFont="1" applyBorder="1" applyAlignment="1" applyProtection="1" quotePrefix="1">
      <alignment/>
      <protection hidden="1"/>
    </xf>
    <xf numFmtId="166" fontId="3" fillId="0" borderId="14" xfId="0" applyNumberFormat="1" applyFont="1" applyBorder="1" applyAlignment="1" applyProtection="1">
      <alignment/>
      <protection hidden="1"/>
    </xf>
    <xf numFmtId="166" fontId="3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 horizontal="right"/>
      <protection hidden="1"/>
    </xf>
    <xf numFmtId="0" fontId="43" fillId="0" borderId="10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166" fontId="3" fillId="0" borderId="10" xfId="0" applyNumberFormat="1" applyFont="1" applyBorder="1" applyAlignment="1" applyProtection="1">
      <alignment horizontal="right"/>
      <protection hidden="1"/>
    </xf>
    <xf numFmtId="166" fontId="3" fillId="0" borderId="14" xfId="0" applyNumberFormat="1" applyFont="1" applyBorder="1" applyAlignment="1" applyProtection="1">
      <alignment horizontal="right"/>
      <protection hidden="1"/>
    </xf>
    <xf numFmtId="172" fontId="3" fillId="0" borderId="23" xfId="0" applyNumberFormat="1" applyFont="1" applyBorder="1" applyAlignment="1" applyProtection="1">
      <alignment/>
      <protection hidden="1"/>
    </xf>
    <xf numFmtId="172" fontId="3" fillId="0" borderId="10" xfId="0" applyNumberFormat="1" applyFont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/>
      <protection locked="0"/>
    </xf>
    <xf numFmtId="0" fontId="44" fillId="34" borderId="0" xfId="0" applyFont="1" applyFill="1" applyAlignment="1" applyProtection="1">
      <alignment/>
      <protection locked="0"/>
    </xf>
    <xf numFmtId="0" fontId="45" fillId="34" borderId="0" xfId="0" applyFont="1" applyFill="1" applyAlignment="1" applyProtection="1">
      <alignment/>
      <protection locked="0"/>
    </xf>
    <xf numFmtId="166" fontId="3" fillId="0" borderId="10" xfId="0" applyNumberFormat="1" applyFont="1" applyBorder="1" applyAlignment="1" applyProtection="1">
      <alignment/>
      <protection hidden="1"/>
    </xf>
    <xf numFmtId="0" fontId="6" fillId="35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indexed="9"/>
      </font>
    </dxf>
    <dxf>
      <font>
        <color indexed="9"/>
      </font>
    </dxf>
    <dxf>
      <font>
        <color rgb="FFFFFFFF"/>
      </font>
      <numFmt numFmtId="176" formatCode=";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E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="90" zoomScaleNormal="90" zoomScalePageLayoutView="0" workbookViewId="0" topLeftCell="A1">
      <selection activeCell="G5" sqref="G5"/>
    </sheetView>
  </sheetViews>
  <sheetFormatPr defaultColWidth="11.00390625" defaultRowHeight="14.25"/>
  <cols>
    <col min="1" max="1" width="0.875" style="0" customWidth="1"/>
    <col min="2" max="2" width="10.875" style="0" customWidth="1"/>
    <col min="3" max="3" width="13.375" style="0" customWidth="1"/>
    <col min="4" max="4" width="3.00390625" style="0" customWidth="1"/>
    <col min="5" max="5" width="9.875" style="0" customWidth="1"/>
    <col min="6" max="6" width="4.00390625" style="0" customWidth="1"/>
    <col min="7" max="7" width="10.25390625" style="0" customWidth="1"/>
    <col min="8" max="8" width="13.875" style="0" customWidth="1"/>
    <col min="9" max="9" width="17.00390625" style="0" customWidth="1"/>
    <col min="10" max="10" width="11.75390625" style="0" customWidth="1"/>
  </cols>
  <sheetData>
    <row r="1" spans="2:9" ht="7.5" customHeight="1">
      <c r="B1" s="13"/>
      <c r="C1" s="13"/>
      <c r="D1" s="13"/>
      <c r="E1" s="13"/>
      <c r="F1" s="13"/>
      <c r="G1" s="13"/>
      <c r="H1" s="13"/>
      <c r="I1" s="13"/>
    </row>
    <row r="2" spans="2:9" ht="13.5" customHeight="1">
      <c r="B2" s="33" t="s">
        <v>3</v>
      </c>
      <c r="C2" s="32"/>
      <c r="D2" s="32"/>
      <c r="E2" s="32"/>
      <c r="F2" s="21"/>
      <c r="G2" s="44" t="s">
        <v>2</v>
      </c>
      <c r="H2" s="45"/>
      <c r="I2" s="46"/>
    </row>
    <row r="3" spans="1:9" ht="13.5" customHeight="1">
      <c r="A3" s="2"/>
      <c r="B3" s="34" t="s">
        <v>4</v>
      </c>
      <c r="C3" s="41" t="s">
        <v>5</v>
      </c>
      <c r="D3" s="42"/>
      <c r="E3" s="42"/>
      <c r="F3" s="21"/>
      <c r="G3" s="31" t="s">
        <v>6</v>
      </c>
      <c r="H3" s="39" t="s">
        <v>7</v>
      </c>
      <c r="I3" s="40"/>
    </row>
    <row r="4" spans="2:9" ht="6" customHeight="1">
      <c r="B4" s="20"/>
      <c r="C4" s="21"/>
      <c r="D4" s="21"/>
      <c r="E4" s="21"/>
      <c r="F4" s="21"/>
      <c r="G4" s="21"/>
      <c r="H4" s="21"/>
      <c r="I4" s="22"/>
    </row>
    <row r="5" spans="2:9" ht="13.5" customHeight="1">
      <c r="B5" s="17" t="s">
        <v>8</v>
      </c>
      <c r="C5" s="18"/>
      <c r="D5" s="18"/>
      <c r="E5" s="18"/>
      <c r="F5" s="18"/>
      <c r="G5" s="3">
        <v>160</v>
      </c>
      <c r="H5" s="29" t="s">
        <v>22</v>
      </c>
      <c r="I5" s="19"/>
    </row>
    <row r="6" spans="2:9" ht="13.5" customHeight="1">
      <c r="B6" s="17" t="s">
        <v>9</v>
      </c>
      <c r="C6" s="18"/>
      <c r="D6" s="18"/>
      <c r="E6" s="18"/>
      <c r="F6" s="18"/>
      <c r="G6" s="4">
        <v>8</v>
      </c>
      <c r="H6" s="30" t="s">
        <v>21</v>
      </c>
      <c r="I6" s="19"/>
    </row>
    <row r="7" spans="2:9" ht="13.5" customHeight="1">
      <c r="B7" s="17" t="s">
        <v>10</v>
      </c>
      <c r="C7" s="18"/>
      <c r="D7" s="18"/>
      <c r="E7" s="18"/>
      <c r="F7" s="18"/>
      <c r="G7" s="5">
        <f>ODD($G$5/$G$6)*$G$6</f>
        <v>168</v>
      </c>
      <c r="H7" s="18" t="s">
        <v>11</v>
      </c>
      <c r="I7" s="7">
        <f>ODD($G$5/$G$6)</f>
        <v>21</v>
      </c>
    </row>
    <row r="8" spans="2:9" ht="6" customHeight="1">
      <c r="B8" s="17"/>
      <c r="C8" s="18"/>
      <c r="D8" s="18"/>
      <c r="E8" s="18"/>
      <c r="F8" s="18"/>
      <c r="G8" s="5"/>
      <c r="H8" s="18"/>
      <c r="I8" s="19"/>
    </row>
    <row r="9" spans="2:9" ht="13.5" customHeight="1">
      <c r="B9" s="17" t="s">
        <v>12</v>
      </c>
      <c r="C9" s="18"/>
      <c r="D9" s="18"/>
      <c r="E9" s="18"/>
      <c r="F9" s="18"/>
      <c r="G9" s="8">
        <v>2</v>
      </c>
      <c r="H9" s="30" t="s">
        <v>23</v>
      </c>
      <c r="I9" s="19"/>
    </row>
    <row r="10" spans="2:9" ht="13.5" customHeight="1">
      <c r="B10" s="17" t="s">
        <v>13</v>
      </c>
      <c r="C10" s="18"/>
      <c r="D10" s="18"/>
      <c r="E10" s="18"/>
      <c r="F10" s="18"/>
      <c r="G10" s="3">
        <v>4</v>
      </c>
      <c r="H10" s="30" t="s">
        <v>14</v>
      </c>
      <c r="I10" s="19"/>
    </row>
    <row r="11" spans="2:9" ht="13.5" customHeight="1">
      <c r="B11" s="17" t="s">
        <v>15</v>
      </c>
      <c r="C11" s="18"/>
      <c r="D11" s="18"/>
      <c r="E11" s="18"/>
      <c r="F11" s="18"/>
      <c r="G11" s="3">
        <v>2</v>
      </c>
      <c r="H11" s="30" t="s">
        <v>24</v>
      </c>
      <c r="I11" s="19"/>
    </row>
    <row r="12" spans="2:9" ht="13.5" customHeight="1">
      <c r="B12" s="17" t="s">
        <v>16</v>
      </c>
      <c r="C12" s="18"/>
      <c r="D12" s="18"/>
      <c r="E12" s="18"/>
      <c r="F12" s="18"/>
      <c r="G12" s="6">
        <f>(4*$G$11)+1</f>
        <v>9</v>
      </c>
      <c r="H12" s="18"/>
      <c r="I12" s="19"/>
    </row>
    <row r="13" spans="2:9" ht="13.5" customHeight="1">
      <c r="B13" s="17" t="s">
        <v>17</v>
      </c>
      <c r="C13" s="18"/>
      <c r="D13" s="18"/>
      <c r="E13" s="18"/>
      <c r="F13" s="43">
        <f>(G7*G9)+(G10*2)</f>
        <v>344</v>
      </c>
      <c r="G13" s="43"/>
      <c r="H13" s="18"/>
      <c r="I13" s="19"/>
    </row>
    <row r="14" spans="2:9" ht="13.5" customHeight="1">
      <c r="B14" s="17" t="s">
        <v>18</v>
      </c>
      <c r="C14" s="18"/>
      <c r="D14" s="18"/>
      <c r="E14" s="18"/>
      <c r="F14" s="43">
        <f>F13+G12</f>
        <v>353</v>
      </c>
      <c r="G14" s="43"/>
      <c r="H14" s="18"/>
      <c r="I14" s="19"/>
    </row>
    <row r="15" spans="2:9" ht="6" customHeight="1">
      <c r="B15" s="20"/>
      <c r="C15" s="21"/>
      <c r="D15" s="21"/>
      <c r="E15" s="21"/>
      <c r="F15" s="21"/>
      <c r="G15" s="21"/>
      <c r="H15" s="21"/>
      <c r="I15" s="22"/>
    </row>
    <row r="16" spans="2:9" ht="13.5" customHeight="1">
      <c r="B16" s="23" t="s">
        <v>19</v>
      </c>
      <c r="C16" s="24"/>
      <c r="D16" s="24"/>
      <c r="E16" s="24"/>
      <c r="F16" s="24"/>
      <c r="G16" s="24"/>
      <c r="H16" s="24"/>
      <c r="I16" s="25"/>
    </row>
    <row r="17" spans="2:10" ht="13.5" customHeight="1">
      <c r="B17" s="9">
        <v>1</v>
      </c>
      <c r="C17" s="14">
        <f>$G$10</f>
        <v>4</v>
      </c>
      <c r="D17" s="37">
        <v>41</v>
      </c>
      <c r="E17" s="38"/>
      <c r="F17" s="35">
        <f aca="true" t="shared" si="0" ref="F17:F56">($F$13-$G$10-(($G$9*$G$6)))-(((ODD($G$5/$G$6)))-(D17))*($G$6*$G$9)</f>
        <v>644</v>
      </c>
      <c r="G17" s="36"/>
      <c r="H17" s="10">
        <v>81</v>
      </c>
      <c r="I17" s="16">
        <f aca="true" t="shared" si="1" ref="I17:I56">($F$13-$G$10-(($G$9*$G$6)))-(((ODD($G$5/$G$6)))-(H17))*($G$6*$G$9)</f>
        <v>1284</v>
      </c>
      <c r="J17" s="1"/>
    </row>
    <row r="18" spans="2:10" ht="13.5" customHeight="1">
      <c r="B18" s="9">
        <v>2</v>
      </c>
      <c r="C18" s="15">
        <f aca="true" t="shared" si="2" ref="C18:C56">($F$13-$G$10-(($G$9*$G$6)))-(((ODD($G$5/$G$6)))-(B18))*($G$6*$G$9)</f>
        <v>20</v>
      </c>
      <c r="D18" s="37">
        <v>42</v>
      </c>
      <c r="E18" s="38"/>
      <c r="F18" s="35">
        <f t="shared" si="0"/>
        <v>660</v>
      </c>
      <c r="G18" s="36"/>
      <c r="H18" s="11">
        <v>82</v>
      </c>
      <c r="I18" s="16">
        <f t="shared" si="1"/>
        <v>1300</v>
      </c>
      <c r="J18" s="1"/>
    </row>
    <row r="19" spans="2:10" ht="13.5" customHeight="1">
      <c r="B19" s="9">
        <v>3</v>
      </c>
      <c r="C19" s="15">
        <f t="shared" si="2"/>
        <v>36</v>
      </c>
      <c r="D19" s="37">
        <v>43</v>
      </c>
      <c r="E19" s="38"/>
      <c r="F19" s="35">
        <f t="shared" si="0"/>
        <v>676</v>
      </c>
      <c r="G19" s="36"/>
      <c r="H19" s="11">
        <v>83</v>
      </c>
      <c r="I19" s="16">
        <f t="shared" si="1"/>
        <v>1316</v>
      </c>
      <c r="J19" s="1"/>
    </row>
    <row r="20" spans="2:10" ht="13.5" customHeight="1">
      <c r="B20" s="9">
        <v>4</v>
      </c>
      <c r="C20" s="15">
        <f t="shared" si="2"/>
        <v>52</v>
      </c>
      <c r="D20" s="37">
        <v>44</v>
      </c>
      <c r="E20" s="38"/>
      <c r="F20" s="35">
        <f t="shared" si="0"/>
        <v>692</v>
      </c>
      <c r="G20" s="36"/>
      <c r="H20" s="11">
        <v>84</v>
      </c>
      <c r="I20" s="16">
        <f t="shared" si="1"/>
        <v>1332</v>
      </c>
      <c r="J20" s="1"/>
    </row>
    <row r="21" spans="2:10" ht="13.5" customHeight="1">
      <c r="B21" s="9">
        <v>5</v>
      </c>
      <c r="C21" s="15">
        <f t="shared" si="2"/>
        <v>68</v>
      </c>
      <c r="D21" s="37">
        <v>45</v>
      </c>
      <c r="E21" s="38"/>
      <c r="F21" s="35">
        <f t="shared" si="0"/>
        <v>708</v>
      </c>
      <c r="G21" s="36"/>
      <c r="H21" s="11">
        <v>85</v>
      </c>
      <c r="I21" s="16">
        <f t="shared" si="1"/>
        <v>1348</v>
      </c>
      <c r="J21" s="1"/>
    </row>
    <row r="22" spans="2:10" ht="13.5" customHeight="1">
      <c r="B22" s="9">
        <v>6</v>
      </c>
      <c r="C22" s="15">
        <f t="shared" si="2"/>
        <v>84</v>
      </c>
      <c r="D22" s="37">
        <v>46</v>
      </c>
      <c r="E22" s="38"/>
      <c r="F22" s="35">
        <f t="shared" si="0"/>
        <v>724</v>
      </c>
      <c r="G22" s="36"/>
      <c r="H22" s="11">
        <v>86</v>
      </c>
      <c r="I22" s="16">
        <f t="shared" si="1"/>
        <v>1364</v>
      </c>
      <c r="J22" s="1"/>
    </row>
    <row r="23" spans="2:10" ht="13.5" customHeight="1">
      <c r="B23" s="9">
        <v>7</v>
      </c>
      <c r="C23" s="15">
        <f t="shared" si="2"/>
        <v>100</v>
      </c>
      <c r="D23" s="37">
        <v>47</v>
      </c>
      <c r="E23" s="38"/>
      <c r="F23" s="35">
        <f t="shared" si="0"/>
        <v>740</v>
      </c>
      <c r="G23" s="36"/>
      <c r="H23" s="11">
        <v>87</v>
      </c>
      <c r="I23" s="16">
        <f t="shared" si="1"/>
        <v>1380</v>
      </c>
      <c r="J23" s="1"/>
    </row>
    <row r="24" spans="2:10" ht="13.5" customHeight="1">
      <c r="B24" s="9">
        <v>8</v>
      </c>
      <c r="C24" s="15">
        <f t="shared" si="2"/>
        <v>116</v>
      </c>
      <c r="D24" s="37">
        <v>48</v>
      </c>
      <c r="E24" s="38"/>
      <c r="F24" s="35">
        <f t="shared" si="0"/>
        <v>756</v>
      </c>
      <c r="G24" s="36"/>
      <c r="H24" s="11">
        <v>88</v>
      </c>
      <c r="I24" s="16">
        <f t="shared" si="1"/>
        <v>1396</v>
      </c>
      <c r="J24" s="1"/>
    </row>
    <row r="25" spans="2:10" ht="13.5" customHeight="1">
      <c r="B25" s="9">
        <v>9</v>
      </c>
      <c r="C25" s="15">
        <f t="shared" si="2"/>
        <v>132</v>
      </c>
      <c r="D25" s="37">
        <v>49</v>
      </c>
      <c r="E25" s="38"/>
      <c r="F25" s="35">
        <f t="shared" si="0"/>
        <v>772</v>
      </c>
      <c r="G25" s="36"/>
      <c r="H25" s="11">
        <v>89</v>
      </c>
      <c r="I25" s="16">
        <f t="shared" si="1"/>
        <v>1412</v>
      </c>
      <c r="J25" s="1"/>
    </row>
    <row r="26" spans="2:10" ht="13.5" customHeight="1">
      <c r="B26" s="9">
        <v>10</v>
      </c>
      <c r="C26" s="15">
        <f t="shared" si="2"/>
        <v>148</v>
      </c>
      <c r="D26" s="37">
        <v>50</v>
      </c>
      <c r="E26" s="38"/>
      <c r="F26" s="35">
        <f t="shared" si="0"/>
        <v>788</v>
      </c>
      <c r="G26" s="36"/>
      <c r="H26" s="11">
        <v>90</v>
      </c>
      <c r="I26" s="16">
        <f t="shared" si="1"/>
        <v>1428</v>
      </c>
      <c r="J26" s="1"/>
    </row>
    <row r="27" spans="2:10" ht="13.5" customHeight="1">
      <c r="B27" s="9">
        <v>11</v>
      </c>
      <c r="C27" s="15">
        <f t="shared" si="2"/>
        <v>164</v>
      </c>
      <c r="D27" s="37">
        <v>51</v>
      </c>
      <c r="E27" s="38"/>
      <c r="F27" s="35">
        <f t="shared" si="0"/>
        <v>804</v>
      </c>
      <c r="G27" s="36"/>
      <c r="H27" s="11">
        <v>91</v>
      </c>
      <c r="I27" s="16">
        <f t="shared" si="1"/>
        <v>1444</v>
      </c>
      <c r="J27" s="1"/>
    </row>
    <row r="28" spans="2:10" ht="13.5" customHeight="1">
      <c r="B28" s="9">
        <v>12</v>
      </c>
      <c r="C28" s="15">
        <f t="shared" si="2"/>
        <v>180</v>
      </c>
      <c r="D28" s="37">
        <v>52</v>
      </c>
      <c r="E28" s="38"/>
      <c r="F28" s="35">
        <f t="shared" si="0"/>
        <v>820</v>
      </c>
      <c r="G28" s="36"/>
      <c r="H28" s="11">
        <v>92</v>
      </c>
      <c r="I28" s="16">
        <f t="shared" si="1"/>
        <v>1460</v>
      </c>
      <c r="J28" s="1"/>
    </row>
    <row r="29" spans="2:10" ht="13.5" customHeight="1">
      <c r="B29" s="9">
        <v>13</v>
      </c>
      <c r="C29" s="15">
        <f t="shared" si="2"/>
        <v>196</v>
      </c>
      <c r="D29" s="37">
        <v>53</v>
      </c>
      <c r="E29" s="38"/>
      <c r="F29" s="35">
        <f t="shared" si="0"/>
        <v>836</v>
      </c>
      <c r="G29" s="36"/>
      <c r="H29" s="11">
        <v>93</v>
      </c>
      <c r="I29" s="16">
        <f t="shared" si="1"/>
        <v>1476</v>
      </c>
      <c r="J29" s="1"/>
    </row>
    <row r="30" spans="2:10" ht="13.5" customHeight="1">
      <c r="B30" s="9">
        <v>14</v>
      </c>
      <c r="C30" s="15">
        <f t="shared" si="2"/>
        <v>212</v>
      </c>
      <c r="D30" s="37">
        <v>54</v>
      </c>
      <c r="E30" s="38"/>
      <c r="F30" s="35">
        <f t="shared" si="0"/>
        <v>852</v>
      </c>
      <c r="G30" s="36"/>
      <c r="H30" s="11">
        <v>94</v>
      </c>
      <c r="I30" s="16">
        <f t="shared" si="1"/>
        <v>1492</v>
      </c>
      <c r="J30" s="1"/>
    </row>
    <row r="31" spans="2:10" ht="13.5" customHeight="1">
      <c r="B31" s="9">
        <v>15</v>
      </c>
      <c r="C31" s="15">
        <f t="shared" si="2"/>
        <v>228</v>
      </c>
      <c r="D31" s="37">
        <v>55</v>
      </c>
      <c r="E31" s="38"/>
      <c r="F31" s="35">
        <f t="shared" si="0"/>
        <v>868</v>
      </c>
      <c r="G31" s="36"/>
      <c r="H31" s="11">
        <v>95</v>
      </c>
      <c r="I31" s="16">
        <f t="shared" si="1"/>
        <v>1508</v>
      </c>
      <c r="J31" s="1"/>
    </row>
    <row r="32" spans="2:10" ht="13.5" customHeight="1">
      <c r="B32" s="9">
        <v>16</v>
      </c>
      <c r="C32" s="15">
        <f t="shared" si="2"/>
        <v>244</v>
      </c>
      <c r="D32" s="37">
        <v>56</v>
      </c>
      <c r="E32" s="38"/>
      <c r="F32" s="35">
        <f t="shared" si="0"/>
        <v>884</v>
      </c>
      <c r="G32" s="36"/>
      <c r="H32" s="11">
        <v>96</v>
      </c>
      <c r="I32" s="16">
        <f t="shared" si="1"/>
        <v>1524</v>
      </c>
      <c r="J32" s="1"/>
    </row>
    <row r="33" spans="2:10" ht="13.5" customHeight="1">
      <c r="B33" s="9">
        <v>17</v>
      </c>
      <c r="C33" s="15">
        <f t="shared" si="2"/>
        <v>260</v>
      </c>
      <c r="D33" s="37">
        <v>57</v>
      </c>
      <c r="E33" s="38"/>
      <c r="F33" s="35">
        <f t="shared" si="0"/>
        <v>900</v>
      </c>
      <c r="G33" s="36"/>
      <c r="H33" s="11">
        <v>97</v>
      </c>
      <c r="I33" s="16">
        <f t="shared" si="1"/>
        <v>1540</v>
      </c>
      <c r="J33" s="1"/>
    </row>
    <row r="34" spans="2:10" ht="13.5" customHeight="1">
      <c r="B34" s="9">
        <v>18</v>
      </c>
      <c r="C34" s="15">
        <f t="shared" si="2"/>
        <v>276</v>
      </c>
      <c r="D34" s="37">
        <v>58</v>
      </c>
      <c r="E34" s="38"/>
      <c r="F34" s="35">
        <f t="shared" si="0"/>
        <v>916</v>
      </c>
      <c r="G34" s="36"/>
      <c r="H34" s="11">
        <v>98</v>
      </c>
      <c r="I34" s="16">
        <f t="shared" si="1"/>
        <v>1556</v>
      </c>
      <c r="J34" s="1"/>
    </row>
    <row r="35" spans="2:10" ht="13.5" customHeight="1">
      <c r="B35" s="9">
        <v>19</v>
      </c>
      <c r="C35" s="15">
        <f t="shared" si="2"/>
        <v>292</v>
      </c>
      <c r="D35" s="37">
        <v>59</v>
      </c>
      <c r="E35" s="38"/>
      <c r="F35" s="35">
        <f t="shared" si="0"/>
        <v>932</v>
      </c>
      <c r="G35" s="36"/>
      <c r="H35" s="11">
        <v>99</v>
      </c>
      <c r="I35" s="16">
        <f t="shared" si="1"/>
        <v>1572</v>
      </c>
      <c r="J35" s="1"/>
    </row>
    <row r="36" spans="2:10" ht="13.5" customHeight="1">
      <c r="B36" s="9">
        <v>20</v>
      </c>
      <c r="C36" s="15">
        <f t="shared" si="2"/>
        <v>308</v>
      </c>
      <c r="D36" s="37">
        <v>60</v>
      </c>
      <c r="E36" s="38"/>
      <c r="F36" s="35">
        <f t="shared" si="0"/>
        <v>948</v>
      </c>
      <c r="G36" s="36"/>
      <c r="H36" s="11">
        <v>100</v>
      </c>
      <c r="I36" s="16">
        <f t="shared" si="1"/>
        <v>1588</v>
      </c>
      <c r="J36" s="1"/>
    </row>
    <row r="37" spans="2:10" ht="13.5" customHeight="1">
      <c r="B37" s="9">
        <v>21</v>
      </c>
      <c r="C37" s="15">
        <f t="shared" si="2"/>
        <v>324</v>
      </c>
      <c r="D37" s="37">
        <v>61</v>
      </c>
      <c r="E37" s="38"/>
      <c r="F37" s="35">
        <f t="shared" si="0"/>
        <v>964</v>
      </c>
      <c r="G37" s="36"/>
      <c r="H37" s="11">
        <v>101</v>
      </c>
      <c r="I37" s="16">
        <f t="shared" si="1"/>
        <v>1604</v>
      </c>
      <c r="J37" s="1"/>
    </row>
    <row r="38" spans="2:10" ht="13.5" customHeight="1">
      <c r="B38" s="9">
        <v>22</v>
      </c>
      <c r="C38" s="15">
        <f t="shared" si="2"/>
        <v>340</v>
      </c>
      <c r="D38" s="37">
        <v>62</v>
      </c>
      <c r="E38" s="38"/>
      <c r="F38" s="35">
        <f t="shared" si="0"/>
        <v>980</v>
      </c>
      <c r="G38" s="36"/>
      <c r="H38" s="11">
        <v>102</v>
      </c>
      <c r="I38" s="16">
        <f t="shared" si="1"/>
        <v>1620</v>
      </c>
      <c r="J38" s="1"/>
    </row>
    <row r="39" spans="2:10" ht="13.5" customHeight="1">
      <c r="B39" s="9">
        <v>23</v>
      </c>
      <c r="C39" s="15">
        <f t="shared" si="2"/>
        <v>356</v>
      </c>
      <c r="D39" s="37">
        <v>63</v>
      </c>
      <c r="E39" s="38"/>
      <c r="F39" s="35">
        <f t="shared" si="0"/>
        <v>996</v>
      </c>
      <c r="G39" s="36"/>
      <c r="H39" s="11">
        <v>103</v>
      </c>
      <c r="I39" s="16">
        <f t="shared" si="1"/>
        <v>1636</v>
      </c>
      <c r="J39" s="1"/>
    </row>
    <row r="40" spans="2:10" ht="13.5" customHeight="1">
      <c r="B40" s="9">
        <v>24</v>
      </c>
      <c r="C40" s="15">
        <f t="shared" si="2"/>
        <v>372</v>
      </c>
      <c r="D40" s="37">
        <v>64</v>
      </c>
      <c r="E40" s="38"/>
      <c r="F40" s="35">
        <f t="shared" si="0"/>
        <v>1012</v>
      </c>
      <c r="G40" s="36"/>
      <c r="H40" s="11">
        <v>104</v>
      </c>
      <c r="I40" s="16">
        <f t="shared" si="1"/>
        <v>1652</v>
      </c>
      <c r="J40" s="1"/>
    </row>
    <row r="41" spans="2:10" ht="13.5" customHeight="1">
      <c r="B41" s="9">
        <v>25</v>
      </c>
      <c r="C41" s="15">
        <f t="shared" si="2"/>
        <v>388</v>
      </c>
      <c r="D41" s="37">
        <v>65</v>
      </c>
      <c r="E41" s="38"/>
      <c r="F41" s="35">
        <f t="shared" si="0"/>
        <v>1028</v>
      </c>
      <c r="G41" s="36"/>
      <c r="H41" s="11">
        <v>105</v>
      </c>
      <c r="I41" s="16">
        <f t="shared" si="1"/>
        <v>1668</v>
      </c>
      <c r="J41" s="1"/>
    </row>
    <row r="42" spans="2:10" ht="13.5" customHeight="1">
      <c r="B42" s="9">
        <v>26</v>
      </c>
      <c r="C42" s="15">
        <f t="shared" si="2"/>
        <v>404</v>
      </c>
      <c r="D42" s="37">
        <v>66</v>
      </c>
      <c r="E42" s="38"/>
      <c r="F42" s="35">
        <f t="shared" si="0"/>
        <v>1044</v>
      </c>
      <c r="G42" s="36"/>
      <c r="H42" s="11">
        <v>106</v>
      </c>
      <c r="I42" s="16">
        <f t="shared" si="1"/>
        <v>1684</v>
      </c>
      <c r="J42" s="1"/>
    </row>
    <row r="43" spans="2:10" ht="13.5" customHeight="1">
      <c r="B43" s="9">
        <v>27</v>
      </c>
      <c r="C43" s="15">
        <f t="shared" si="2"/>
        <v>420</v>
      </c>
      <c r="D43" s="37">
        <v>67</v>
      </c>
      <c r="E43" s="38"/>
      <c r="F43" s="35">
        <f t="shared" si="0"/>
        <v>1060</v>
      </c>
      <c r="G43" s="36"/>
      <c r="H43" s="11">
        <v>107</v>
      </c>
      <c r="I43" s="16">
        <f t="shared" si="1"/>
        <v>1700</v>
      </c>
      <c r="J43" s="1"/>
    </row>
    <row r="44" spans="2:10" ht="13.5" customHeight="1">
      <c r="B44" s="9">
        <v>28</v>
      </c>
      <c r="C44" s="15">
        <f t="shared" si="2"/>
        <v>436</v>
      </c>
      <c r="D44" s="37">
        <v>68</v>
      </c>
      <c r="E44" s="38"/>
      <c r="F44" s="35">
        <f t="shared" si="0"/>
        <v>1076</v>
      </c>
      <c r="G44" s="36"/>
      <c r="H44" s="11">
        <v>108</v>
      </c>
      <c r="I44" s="16">
        <f t="shared" si="1"/>
        <v>1716</v>
      </c>
      <c r="J44" s="1"/>
    </row>
    <row r="45" spans="2:10" ht="13.5" customHeight="1">
      <c r="B45" s="9">
        <v>29</v>
      </c>
      <c r="C45" s="15">
        <f t="shared" si="2"/>
        <v>452</v>
      </c>
      <c r="D45" s="37">
        <v>69</v>
      </c>
      <c r="E45" s="38"/>
      <c r="F45" s="35">
        <f t="shared" si="0"/>
        <v>1092</v>
      </c>
      <c r="G45" s="36"/>
      <c r="H45" s="11">
        <v>109</v>
      </c>
      <c r="I45" s="16">
        <f t="shared" si="1"/>
        <v>1732</v>
      </c>
      <c r="J45" s="1"/>
    </row>
    <row r="46" spans="2:10" ht="13.5" customHeight="1">
      <c r="B46" s="9">
        <v>30</v>
      </c>
      <c r="C46" s="15">
        <f t="shared" si="2"/>
        <v>468</v>
      </c>
      <c r="D46" s="37">
        <v>70</v>
      </c>
      <c r="E46" s="38"/>
      <c r="F46" s="35">
        <f t="shared" si="0"/>
        <v>1108</v>
      </c>
      <c r="G46" s="36"/>
      <c r="H46" s="11">
        <v>110</v>
      </c>
      <c r="I46" s="16">
        <f t="shared" si="1"/>
        <v>1748</v>
      </c>
      <c r="J46" s="1"/>
    </row>
    <row r="47" spans="2:10" ht="13.5" customHeight="1">
      <c r="B47" s="9">
        <v>31</v>
      </c>
      <c r="C47" s="15">
        <f t="shared" si="2"/>
        <v>484</v>
      </c>
      <c r="D47" s="37">
        <v>71</v>
      </c>
      <c r="E47" s="38"/>
      <c r="F47" s="35">
        <f t="shared" si="0"/>
        <v>1124</v>
      </c>
      <c r="G47" s="36"/>
      <c r="H47" s="11">
        <v>111</v>
      </c>
      <c r="I47" s="16">
        <f t="shared" si="1"/>
        <v>1764</v>
      </c>
      <c r="J47" s="1"/>
    </row>
    <row r="48" spans="2:10" ht="13.5" customHeight="1">
      <c r="B48" s="9">
        <v>32</v>
      </c>
      <c r="C48" s="15">
        <f t="shared" si="2"/>
        <v>500</v>
      </c>
      <c r="D48" s="37">
        <v>72</v>
      </c>
      <c r="E48" s="38"/>
      <c r="F48" s="35">
        <f t="shared" si="0"/>
        <v>1140</v>
      </c>
      <c r="G48" s="36"/>
      <c r="H48" s="11">
        <v>112</v>
      </c>
      <c r="I48" s="16">
        <f t="shared" si="1"/>
        <v>1780</v>
      </c>
      <c r="J48" s="1"/>
    </row>
    <row r="49" spans="2:10" ht="13.5" customHeight="1">
      <c r="B49" s="9">
        <v>33</v>
      </c>
      <c r="C49" s="15">
        <f t="shared" si="2"/>
        <v>516</v>
      </c>
      <c r="D49" s="37">
        <v>73</v>
      </c>
      <c r="E49" s="38"/>
      <c r="F49" s="35">
        <f t="shared" si="0"/>
        <v>1156</v>
      </c>
      <c r="G49" s="36"/>
      <c r="H49" s="11">
        <v>113</v>
      </c>
      <c r="I49" s="16">
        <f t="shared" si="1"/>
        <v>1796</v>
      </c>
      <c r="J49" s="1"/>
    </row>
    <row r="50" spans="2:10" ht="13.5" customHeight="1">
      <c r="B50" s="9">
        <v>34</v>
      </c>
      <c r="C50" s="15">
        <f t="shared" si="2"/>
        <v>532</v>
      </c>
      <c r="D50" s="37">
        <v>74</v>
      </c>
      <c r="E50" s="38"/>
      <c r="F50" s="35">
        <f t="shared" si="0"/>
        <v>1172</v>
      </c>
      <c r="G50" s="36"/>
      <c r="H50" s="11">
        <v>114</v>
      </c>
      <c r="I50" s="16">
        <f t="shared" si="1"/>
        <v>1812</v>
      </c>
      <c r="J50" s="1"/>
    </row>
    <row r="51" spans="2:10" ht="13.5" customHeight="1">
      <c r="B51" s="9">
        <v>35</v>
      </c>
      <c r="C51" s="15">
        <f t="shared" si="2"/>
        <v>548</v>
      </c>
      <c r="D51" s="37">
        <v>75</v>
      </c>
      <c r="E51" s="38"/>
      <c r="F51" s="35">
        <f t="shared" si="0"/>
        <v>1188</v>
      </c>
      <c r="G51" s="36"/>
      <c r="H51" s="11">
        <v>115</v>
      </c>
      <c r="I51" s="16">
        <f t="shared" si="1"/>
        <v>1828</v>
      </c>
      <c r="J51" s="1"/>
    </row>
    <row r="52" spans="2:10" ht="13.5" customHeight="1">
      <c r="B52" s="9">
        <v>36</v>
      </c>
      <c r="C52" s="15">
        <f t="shared" si="2"/>
        <v>564</v>
      </c>
      <c r="D52" s="37">
        <v>76</v>
      </c>
      <c r="E52" s="38"/>
      <c r="F52" s="35">
        <f t="shared" si="0"/>
        <v>1204</v>
      </c>
      <c r="G52" s="36"/>
      <c r="H52" s="11">
        <v>116</v>
      </c>
      <c r="I52" s="16">
        <f t="shared" si="1"/>
        <v>1844</v>
      </c>
      <c r="J52" s="1"/>
    </row>
    <row r="53" spans="2:10" ht="13.5" customHeight="1">
      <c r="B53" s="9">
        <v>37</v>
      </c>
      <c r="C53" s="15">
        <f t="shared" si="2"/>
        <v>580</v>
      </c>
      <c r="D53" s="37">
        <v>77</v>
      </c>
      <c r="E53" s="38"/>
      <c r="F53" s="35">
        <f t="shared" si="0"/>
        <v>1220</v>
      </c>
      <c r="G53" s="36"/>
      <c r="H53" s="11">
        <v>117</v>
      </c>
      <c r="I53" s="16">
        <f t="shared" si="1"/>
        <v>1860</v>
      </c>
      <c r="J53" s="1"/>
    </row>
    <row r="54" spans="2:10" ht="13.5" customHeight="1">
      <c r="B54" s="9">
        <v>38</v>
      </c>
      <c r="C54" s="15">
        <f t="shared" si="2"/>
        <v>596</v>
      </c>
      <c r="D54" s="37">
        <v>78</v>
      </c>
      <c r="E54" s="38"/>
      <c r="F54" s="35">
        <f t="shared" si="0"/>
        <v>1236</v>
      </c>
      <c r="G54" s="36"/>
      <c r="H54" s="11">
        <v>118</v>
      </c>
      <c r="I54" s="16">
        <f t="shared" si="1"/>
        <v>1876</v>
      </c>
      <c r="J54" s="1"/>
    </row>
    <row r="55" spans="2:10" ht="13.5" customHeight="1">
      <c r="B55" s="9">
        <v>39</v>
      </c>
      <c r="C55" s="15">
        <f t="shared" si="2"/>
        <v>612</v>
      </c>
      <c r="D55" s="37">
        <v>79</v>
      </c>
      <c r="E55" s="38"/>
      <c r="F55" s="35">
        <f t="shared" si="0"/>
        <v>1252</v>
      </c>
      <c r="G55" s="36"/>
      <c r="H55" s="11">
        <v>119</v>
      </c>
      <c r="I55" s="16">
        <f t="shared" si="1"/>
        <v>1892</v>
      </c>
      <c r="J55" s="1"/>
    </row>
    <row r="56" spans="2:10" ht="13.5" customHeight="1">
      <c r="B56" s="9">
        <v>40</v>
      </c>
      <c r="C56" s="15">
        <f t="shared" si="2"/>
        <v>628</v>
      </c>
      <c r="D56" s="37">
        <v>80</v>
      </c>
      <c r="E56" s="38"/>
      <c r="F56" s="35">
        <f t="shared" si="0"/>
        <v>1268</v>
      </c>
      <c r="G56" s="36"/>
      <c r="H56" s="11">
        <v>120</v>
      </c>
      <c r="I56" s="12">
        <f t="shared" si="1"/>
        <v>1908</v>
      </c>
      <c r="J56" s="1"/>
    </row>
    <row r="57" spans="2:9" ht="12.75" customHeight="1">
      <c r="B57" s="26" t="s">
        <v>0</v>
      </c>
      <c r="C57" s="27"/>
      <c r="D57" s="27"/>
      <c r="E57" s="27"/>
      <c r="F57" s="27" t="s">
        <v>25</v>
      </c>
      <c r="G57" s="27"/>
      <c r="H57" s="27" t="s">
        <v>20</v>
      </c>
      <c r="I57" s="28" t="s">
        <v>1</v>
      </c>
    </row>
  </sheetData>
  <sheetProtection password="CBEB" sheet="1" objects="1" scenarios="1" selectLockedCells="1"/>
  <mergeCells count="85"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56:E56"/>
    <mergeCell ref="D49:E49"/>
    <mergeCell ref="D50:E50"/>
    <mergeCell ref="D51:E51"/>
    <mergeCell ref="D52:E52"/>
    <mergeCell ref="D40:E40"/>
    <mergeCell ref="D46:E46"/>
    <mergeCell ref="D27:E27"/>
    <mergeCell ref="D28:E28"/>
    <mergeCell ref="D29:E29"/>
    <mergeCell ref="D30:E30"/>
    <mergeCell ref="D21:E21"/>
    <mergeCell ref="D38:E38"/>
    <mergeCell ref="D32:E32"/>
    <mergeCell ref="D33:E33"/>
    <mergeCell ref="D34:E34"/>
    <mergeCell ref="F40:G40"/>
    <mergeCell ref="D55:E55"/>
    <mergeCell ref="D41:E41"/>
    <mergeCell ref="D42:E42"/>
    <mergeCell ref="D54:E54"/>
    <mergeCell ref="D43:E43"/>
    <mergeCell ref="D44:E44"/>
    <mergeCell ref="D53:E53"/>
    <mergeCell ref="D45:E45"/>
    <mergeCell ref="D48:E48"/>
    <mergeCell ref="F42:G42"/>
    <mergeCell ref="D47:E47"/>
    <mergeCell ref="F44:G44"/>
    <mergeCell ref="F45:G45"/>
    <mergeCell ref="F28:G28"/>
    <mergeCell ref="F23:G23"/>
    <mergeCell ref="F24:G24"/>
    <mergeCell ref="F29:G29"/>
    <mergeCell ref="F43:G43"/>
    <mergeCell ref="F38:G38"/>
    <mergeCell ref="G2:I2"/>
    <mergeCell ref="F56:G56"/>
    <mergeCell ref="F49:G49"/>
    <mergeCell ref="F50:G50"/>
    <mergeCell ref="F51:G51"/>
    <mergeCell ref="F52:G52"/>
    <mergeCell ref="F53:G53"/>
    <mergeCell ref="F54:G54"/>
    <mergeCell ref="F55:G55"/>
    <mergeCell ref="F34:G34"/>
    <mergeCell ref="F46:G46"/>
    <mergeCell ref="F47:G47"/>
    <mergeCell ref="F48:G48"/>
    <mergeCell ref="F25:G25"/>
    <mergeCell ref="F26:G26"/>
    <mergeCell ref="F27:G27"/>
    <mergeCell ref="F30:G30"/>
    <mergeCell ref="F41:G41"/>
    <mergeCell ref="F35:G35"/>
    <mergeCell ref="F36:G36"/>
    <mergeCell ref="H3:I3"/>
    <mergeCell ref="F31:G31"/>
    <mergeCell ref="F32:G32"/>
    <mergeCell ref="F33:G33"/>
    <mergeCell ref="F39:G39"/>
    <mergeCell ref="C3:E3"/>
    <mergeCell ref="F14:G14"/>
    <mergeCell ref="F22:G22"/>
    <mergeCell ref="F13:G13"/>
    <mergeCell ref="F17:G17"/>
    <mergeCell ref="F18:G18"/>
    <mergeCell ref="F19:G19"/>
    <mergeCell ref="F20:G20"/>
    <mergeCell ref="F21:G21"/>
    <mergeCell ref="D36:E36"/>
    <mergeCell ref="D39:E39"/>
    <mergeCell ref="D31:E31"/>
    <mergeCell ref="F37:G37"/>
    <mergeCell ref="D35:E35"/>
    <mergeCell ref="D37:E37"/>
  </mergeCells>
  <conditionalFormatting sqref="C18:C56 I17:I56 F17:F56">
    <cfRule type="cellIs" priority="1" dxfId="2" operator="greaterThanOrEqual" stopIfTrue="1">
      <formula>$F$13</formula>
    </cfRule>
  </conditionalFormatting>
  <conditionalFormatting sqref="B17:B56 D17:E56 H17:H56">
    <cfRule type="cellIs" priority="2" dxfId="2" operator="greaterThanOrEqual" stopIfTrue="1">
      <formula>$I$7+2</formula>
    </cfRule>
  </conditionalFormatting>
  <printOptions/>
  <pageMargins left="0.7874015748031497" right="0.3937007874015748" top="0.1968503937007874" bottom="0.18" header="0.1968503937007874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Casatex</dc:creator>
  <cp:keywords/>
  <dc:description/>
  <cp:lastModifiedBy>PC80</cp:lastModifiedBy>
  <cp:lastPrinted>2012-04-23T13:10:05Z</cp:lastPrinted>
  <dcterms:created xsi:type="dcterms:W3CDTF">2011-08-18T13:02:30Z</dcterms:created>
  <dcterms:modified xsi:type="dcterms:W3CDTF">2012-04-23T13:17:16Z</dcterms:modified>
  <cp:category/>
  <cp:version/>
  <cp:contentType/>
  <cp:contentStatus/>
</cp:coreProperties>
</file>